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25" activeTab="0"/>
  </bookViews>
  <sheets>
    <sheet name="Pakiet" sheetId="1" r:id="rId1"/>
  </sheets>
  <definedNames>
    <definedName name="_xlnm.Print_Area" localSheetId="0">'Pakiet'!#REF!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9"/>
            <color indexed="8"/>
            <rFont val="Calibri"/>
            <family val="2"/>
          </rPr>
          <t>pakiet.lp</t>
        </r>
      </text>
    </comment>
    <comment ref="B10" authorId="0">
      <text>
        <r>
          <rPr>
            <b/>
            <sz val="9"/>
            <color indexed="8"/>
            <rFont val="Calibri"/>
            <family val="2"/>
          </rPr>
          <t>pakiet.nazwa</t>
        </r>
      </text>
    </comment>
    <comment ref="C10" authorId="0">
      <text>
        <r>
          <rPr>
            <b/>
            <sz val="9"/>
            <color indexed="8"/>
            <rFont val="Calibri"/>
            <family val="2"/>
          </rPr>
          <t>pakiet.uwagiz</t>
        </r>
        <r>
          <rPr>
            <sz val="11"/>
            <color rgb="FF000000"/>
            <rFont val="Calibri"/>
            <family val="2"/>
          </rPr>
          <t xml:space="preserve">
</t>
        </r>
      </text>
    </comment>
    <comment ref="D10" authorId="0">
      <text>
        <r>
          <rPr>
            <b/>
            <sz val="9"/>
            <color indexed="8"/>
            <rFont val="Calibri"/>
            <family val="2"/>
          </rPr>
          <t>pakiet.jm</t>
        </r>
      </text>
    </comment>
    <comment ref="E10" authorId="0">
      <text>
        <r>
          <rPr>
            <b/>
            <sz val="9"/>
            <color indexed="8"/>
            <rFont val="Calibri"/>
            <family val="2"/>
          </rPr>
          <t>pakiet.opak</t>
        </r>
      </text>
    </comment>
    <comment ref="F10" authorId="0">
      <text>
        <r>
          <rPr>
            <b/>
            <sz val="9"/>
            <color indexed="8"/>
            <rFont val="Calibri"/>
            <family val="2"/>
          </rPr>
          <t>pakiet.iloscwopak</t>
        </r>
      </text>
    </comment>
    <comment ref="G10" authorId="0">
      <text>
        <r>
          <rPr>
            <b/>
            <sz val="9"/>
            <color indexed="8"/>
            <rFont val="Calibri"/>
            <family val="2"/>
          </rPr>
          <t>pakiet.dawka</t>
        </r>
      </text>
    </comment>
    <comment ref="H10" authorId="0">
      <text>
        <r>
          <rPr>
            <b/>
            <sz val="9"/>
            <color indexed="8"/>
            <rFont val="Calibri"/>
            <family val="2"/>
          </rPr>
          <t>pakiet.postac</t>
        </r>
      </text>
    </comment>
    <comment ref="I10" authorId="0">
      <text>
        <r>
          <rPr>
            <b/>
            <sz val="9"/>
            <color indexed="8"/>
            <rFont val="Calibri"/>
            <family val="2"/>
          </rPr>
          <t>pakiet.ilosczam</t>
        </r>
      </text>
    </comment>
    <comment ref="J10" authorId="0">
      <text>
        <r>
          <rPr>
            <b/>
            <sz val="9"/>
            <color indexed="8"/>
            <rFont val="Calibri"/>
            <family val="2"/>
          </rPr>
          <t>pakiet.cenan</t>
        </r>
      </text>
    </comment>
    <comment ref="K10" authorId="0">
      <text>
        <r>
          <rPr>
            <b/>
            <sz val="9"/>
            <color indexed="8"/>
            <rFont val="Calibri"/>
            <family val="2"/>
          </rPr>
          <t>pakiet.wartoscn</t>
        </r>
        <r>
          <rPr>
            <sz val="11"/>
            <color rgb="FF000000"/>
            <rFont val="Calibri"/>
            <family val="2"/>
          </rPr>
          <t xml:space="preserve">
</t>
        </r>
      </text>
    </comment>
    <comment ref="L10" authorId="0">
      <text>
        <r>
          <rPr>
            <b/>
            <sz val="9"/>
            <color indexed="8"/>
            <rFont val="Calibri"/>
            <family val="2"/>
          </rPr>
          <t>pakiet.vat</t>
        </r>
      </text>
    </comment>
    <comment ref="M10" authorId="0">
      <text>
        <r>
          <rPr>
            <b/>
            <sz val="9"/>
            <color indexed="8"/>
            <rFont val="Calibri"/>
            <family val="2"/>
          </rPr>
          <t>pakiet.cenab</t>
        </r>
        <r>
          <rPr>
            <sz val="11"/>
            <color rgb="FF000000"/>
            <rFont val="Calibri"/>
            <family val="2"/>
          </rPr>
          <t xml:space="preserve">
</t>
        </r>
      </text>
    </comment>
    <comment ref="N10" authorId="0">
      <text>
        <r>
          <rPr>
            <b/>
            <sz val="9"/>
            <color indexed="8"/>
            <rFont val="Calibri"/>
            <family val="2"/>
          </rPr>
          <t>pakiet.wartoscb</t>
        </r>
      </text>
    </comment>
    <comment ref="O10" authorId="0">
      <text>
        <r>
          <rPr>
            <b/>
            <sz val="9"/>
            <color indexed="8"/>
            <rFont val="Calibri"/>
            <family val="2"/>
          </rPr>
          <t>pakiet.uwagid</t>
        </r>
      </text>
    </comment>
    <comment ref="A11" authorId="0">
      <text>
        <r>
          <rPr>
            <b/>
            <sz val="9"/>
            <color indexed="8"/>
            <rFont val="Calibri"/>
            <family val="2"/>
          </rPr>
          <t>id_:16326;</t>
        </r>
      </text>
    </comment>
    <comment ref="B1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1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1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1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1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11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12" authorId="0">
      <text>
        <r>
          <rPr>
            <b/>
            <sz val="9"/>
            <color indexed="8"/>
            <rFont val="Calibri"/>
            <family val="2"/>
          </rPr>
          <t>id_:16325;</t>
        </r>
      </text>
    </comment>
    <comment ref="B1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2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2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2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2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12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13" authorId="0">
      <text>
        <r>
          <rPr>
            <b/>
            <sz val="9"/>
            <color indexed="8"/>
            <rFont val="Calibri"/>
            <family val="2"/>
          </rPr>
          <t>id_:15020;</t>
        </r>
      </text>
    </comment>
    <comment ref="B1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3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3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3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3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13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14" authorId="0">
      <text>
        <r>
          <rPr>
            <b/>
            <sz val="9"/>
            <color indexed="8"/>
            <rFont val="Calibri"/>
            <family val="2"/>
          </rPr>
          <t>id_:14918;</t>
        </r>
      </text>
    </comment>
    <comment ref="B1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4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4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4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4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14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15" authorId="0">
      <text>
        <r>
          <rPr>
            <b/>
            <sz val="9"/>
            <color indexed="8"/>
            <rFont val="Calibri"/>
            <family val="2"/>
          </rPr>
          <t>id_:14917;</t>
        </r>
      </text>
    </comment>
    <comment ref="B1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5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5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5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5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15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16" authorId="0">
      <text>
        <r>
          <rPr>
            <b/>
            <sz val="9"/>
            <color indexed="8"/>
            <rFont val="Calibri"/>
            <family val="2"/>
          </rPr>
          <t>id_:14883;</t>
        </r>
      </text>
    </comment>
    <comment ref="B1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6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6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6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6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16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17" authorId="0">
      <text>
        <r>
          <rPr>
            <b/>
            <sz val="9"/>
            <color indexed="8"/>
            <rFont val="Calibri"/>
            <family val="2"/>
          </rPr>
          <t>id_:14882;</t>
        </r>
      </text>
    </comment>
    <comment ref="B1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7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7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7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7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17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18" authorId="0">
      <text>
        <r>
          <rPr>
            <b/>
            <sz val="9"/>
            <color indexed="8"/>
            <rFont val="Calibri"/>
            <family val="2"/>
          </rPr>
          <t>id_:14868;</t>
        </r>
      </text>
    </comment>
    <comment ref="B1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8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8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8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8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18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19" authorId="0">
      <text>
        <r>
          <rPr>
            <b/>
            <sz val="9"/>
            <color indexed="8"/>
            <rFont val="Calibri"/>
            <family val="2"/>
          </rPr>
          <t>id_:14856;</t>
        </r>
      </text>
    </comment>
    <comment ref="B1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9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9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9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9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19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21" authorId="0">
      <text>
        <r>
          <rPr>
            <b/>
            <sz val="9"/>
            <color indexed="8"/>
            <rFont val="Calibri"/>
            <family val="2"/>
          </rPr>
          <t>pakiet.end</t>
        </r>
      </text>
    </comment>
    <comment ref="N21" authorId="0">
      <text>
        <r>
          <rPr>
            <b/>
            <sz val="9"/>
            <color indexed="8"/>
            <rFont val="Calibri"/>
            <family val="2"/>
          </rPr>
          <t>pakiet.sumwart</t>
        </r>
      </text>
    </comment>
    <comment ref="A20" authorId="0">
      <text>
        <r>
          <rPr>
            <b/>
            <sz val="9"/>
            <color indexed="8"/>
            <rFont val="Calibri"/>
            <family val="2"/>
          </rPr>
          <t>id_:15293;</t>
        </r>
      </text>
    </comment>
    <comment ref="B2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0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0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0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0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20" authorId="0">
      <text>
        <r>
          <rPr>
            <sz val="11"/>
            <color rgb="FF000000"/>
            <rFont val="Calibri"/>
            <family val="2"/>
          </rPr>
          <t>uwagid</t>
        </r>
      </text>
    </comment>
  </commentList>
</comments>
</file>

<file path=xl/sharedStrings.xml><?xml version="1.0" encoding="utf-8"?>
<sst xmlns="http://schemas.openxmlformats.org/spreadsheetml/2006/main" count="99" uniqueCount="71">
  <si>
    <t>L.p.</t>
  </si>
  <si>
    <t>Nazwa towaru</t>
  </si>
  <si>
    <t>Uwagi zamawiającego</t>
  </si>
  <si>
    <t>J.M.</t>
  </si>
  <si>
    <t>Opakowanie</t>
  </si>
  <si>
    <t>Ilość w opak.</t>
  </si>
  <si>
    <t>Dawka</t>
  </si>
  <si>
    <t>Postać</t>
  </si>
  <si>
    <t>Il.zamaw.</t>
  </si>
  <si>
    <t>Cena netto</t>
  </si>
  <si>
    <t>Wartość netto</t>
  </si>
  <si>
    <t>VAT</t>
  </si>
  <si>
    <t>Cena brutto</t>
  </si>
  <si>
    <t>Wartość brutto</t>
  </si>
  <si>
    <t>Uwagi (100 znaków)</t>
  </si>
  <si>
    <t>10 amp.a 5ml</t>
  </si>
  <si>
    <t>5 amp.a 5ml</t>
  </si>
  <si>
    <t>op.</t>
  </si>
  <si>
    <t>0</t>
  </si>
  <si>
    <t>roztwór do wstrzyknięć</t>
  </si>
  <si>
    <t>5 amp.a 2ml</t>
  </si>
  <si>
    <t>25</t>
  </si>
  <si>
    <t>Pyralgin roztwór do wstrzyknięć 0,5 g/ml 5 amp.a 2ml</t>
  </si>
  <si>
    <t>Możliwość mieszania w jednej strzykawce z tramadolem.</t>
  </si>
  <si>
    <t>0,5 g/ml</t>
  </si>
  <si>
    <t>26</t>
  </si>
  <si>
    <t>Pyralgin roztwór do wstrzyknięć 0,5 g/ml 5 amp.a 5ml</t>
  </si>
  <si>
    <t>10 amp.a 2ml</t>
  </si>
  <si>
    <t>0,05 g/ml</t>
  </si>
  <si>
    <t>0,1 g/2ml</t>
  </si>
  <si>
    <t>10 amp.a 1ml</t>
  </si>
  <si>
    <t>10 amp.a 10ml</t>
  </si>
  <si>
    <t>roztwór do wstrzyknięć podskór</t>
  </si>
  <si>
    <t>92</t>
  </si>
  <si>
    <t>Inj.Natrii chlorati 10% Polpharma koncentrat do sporządzenia roz 0,1 g/ml 5 amp.a 10ml (20 zest.x5)</t>
  </si>
  <si>
    <t>5 amp.a 10ml (20 zest.x5)</t>
  </si>
  <si>
    <t>0,1 g/ml</t>
  </si>
  <si>
    <t>koncentrat do sporządzenia roz</t>
  </si>
  <si>
    <t>131</t>
  </si>
  <si>
    <t>Inj.Magnesii sulfurici 20% POLPHARMA roztwór do wstrzyknięć 0,2 g/ml 10 amp.a 10ml</t>
  </si>
  <si>
    <t>0,2 g/ml</t>
  </si>
  <si>
    <t>132</t>
  </si>
  <si>
    <t>Metoclopramidum 0,5% Polpharma roztwór do wstrzyknięć 0,01 g/2ml 5 amp.a 2ml</t>
  </si>
  <si>
    <t>0,01 g/2ml</t>
  </si>
  <si>
    <t>161</t>
  </si>
  <si>
    <t>Dolcontral roztwór do wstrzyknięć podskór 0,1 g/2ml 10 amp.a 2ml</t>
  </si>
  <si>
    <t>162</t>
  </si>
  <si>
    <t>Dolcontral roztwór do wstrzyknięć podskór 0,05 g/ml 10 amp.a 1ml</t>
  </si>
  <si>
    <t>174</t>
  </si>
  <si>
    <t>Clemastinum WZF roztwór do wstrzyknięć 2 mg/2ml 5 amp.a 2ml</t>
  </si>
  <si>
    <t>2 mg/2ml</t>
  </si>
  <si>
    <t>185</t>
  </si>
  <si>
    <t>Biseptol 480( TRIMESOLPHAR ) koncentrat do sporządzenia roz (0,08g+0,016g)/ml 10 amp.a 5ml</t>
  </si>
  <si>
    <t>(0,08g+0,016g)/ml</t>
  </si>
  <si>
    <t>296</t>
  </si>
  <si>
    <t>Barium sulfuricum koncentrat do wlewów doustnych 1 g/ml 200 ml (w but.o poj.250ml)</t>
  </si>
  <si>
    <t>200 ml (w but.o poj.250ml)</t>
  </si>
  <si>
    <t>1 g/ml</t>
  </si>
  <si>
    <t>koncentrat do wlewów doustnych</t>
  </si>
  <si>
    <t>Pyralgin 1g/2ml x 5 amp.</t>
  </si>
  <si>
    <t>Pyralgin 2,5g/5ml x 5 amp.</t>
  </si>
  <si>
    <t>Inj. Natrii Chlorati 10% 10 ml x 100</t>
  </si>
  <si>
    <t>Inj. Magnesii Sulfurici 20% 200mg/ ml 
10 amp x 10 ml</t>
  </si>
  <si>
    <t>Metoclopramidum 0,5% 5mg/ ml 
5 amp. po 2 ml</t>
  </si>
  <si>
    <t>Dolcontral 50 mg/ml 2 ml x 10 amp.</t>
  </si>
  <si>
    <t>Dolcontral 50 mg/ml 1 ml x 10 amp.</t>
  </si>
  <si>
    <t>Clemastinum WZF 1 mg/ml 5 amp x 2ml</t>
  </si>
  <si>
    <t>Trimesolphar (80 mg + 16 mg)/ml 5 ml x 10 amp.</t>
  </si>
  <si>
    <t>Barium Sulfuricum Medana 1g/ 1ml 
opak. 200 ml w butelce o poj. 250 ml</t>
  </si>
  <si>
    <t>Bialmed</t>
  </si>
  <si>
    <t>Zał. 1d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</si>
</sst>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  <numFmt numFmtId="167" formatCode="#,##0.00\ &quot;zł&quot;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3" fillId="0" borderId="0" applyFont="0" applyFill="0" applyBorder="0" applyAlignment="0" applyProtection="0"/>
    <xf numFmtId="0" fontId="36" fillId="0" borderId="0" applyNumberFormat="0" applyBorder="0" applyProtection="0">
      <alignment/>
    </xf>
    <xf numFmtId="166" fontId="36" fillId="0" borderId="0" applyBorder="0" applyProtection="0">
      <alignment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3" fillId="33" borderId="10" xfId="0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1" fontId="43" fillId="33" borderId="10" xfId="0" applyNumberFormat="1" applyFont="1" applyFill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1" fontId="43" fillId="0" borderId="10" xfId="0" applyNumberFormat="1" applyFont="1" applyBorder="1" applyAlignment="1">
      <alignment wrapText="1"/>
    </xf>
    <xf numFmtId="2" fontId="43" fillId="0" borderId="10" xfId="0" applyNumberFormat="1" applyFont="1" applyBorder="1" applyAlignment="1">
      <alignment wrapText="1"/>
    </xf>
    <xf numFmtId="1" fontId="43" fillId="34" borderId="10" xfId="0" applyNumberFormat="1" applyFont="1" applyFill="1" applyBorder="1" applyAlignment="1">
      <alignment wrapText="1"/>
    </xf>
    <xf numFmtId="4" fontId="0" fillId="33" borderId="11" xfId="0" applyNumberFormat="1" applyFill="1" applyBorder="1" applyAlignment="1">
      <alignment/>
    </xf>
    <xf numFmtId="2" fontId="43" fillId="35" borderId="10" xfId="0" applyNumberFormat="1" applyFont="1" applyFill="1" applyBorder="1" applyAlignment="1">
      <alignment horizontal="center" wrapText="1"/>
    </xf>
    <xf numFmtId="1" fontId="43" fillId="35" borderId="10" xfId="0" applyNumberFormat="1" applyFont="1" applyFill="1" applyBorder="1" applyAlignment="1">
      <alignment horizontal="center" wrapText="1"/>
    </xf>
    <xf numFmtId="2" fontId="43" fillId="36" borderId="10" xfId="0" applyNumberFormat="1" applyFont="1" applyFill="1" applyBorder="1" applyAlignment="1">
      <alignment wrapText="1"/>
    </xf>
    <xf numFmtId="4" fontId="43" fillId="34" borderId="10" xfId="0" applyNumberFormat="1" applyFont="1" applyFill="1" applyBorder="1" applyAlignment="1">
      <alignment wrapText="1"/>
    </xf>
    <xf numFmtId="2" fontId="43" fillId="34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44" fillId="37" borderId="10" xfId="0" applyFont="1" applyFill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1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4.7109375" style="0" customWidth="1"/>
    <col min="2" max="2" width="14.8515625" style="0" customWidth="1"/>
    <col min="3" max="4" width="9.140625" style="0" customWidth="1"/>
    <col min="5" max="5" width="12.57421875" style="0" customWidth="1"/>
    <col min="6" max="7" width="9.140625" style="0" customWidth="1"/>
    <col min="8" max="8" width="14.7109375" style="0" customWidth="1"/>
    <col min="9" max="13" width="9.140625" style="0" customWidth="1"/>
    <col min="15" max="15" width="14.7109375" style="0" customWidth="1"/>
  </cols>
  <sheetData>
    <row r="4" s="1" customFormat="1" ht="15"/>
    <row r="7" ht="15">
      <c r="O7" t="s">
        <v>70</v>
      </c>
    </row>
    <row r="9" spans="1:15" ht="15" customHeight="1">
      <c r="A9" s="20" t="s">
        <v>69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2" customFormat="1" ht="33.75">
      <c r="A10" s="8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7" t="s">
        <v>8</v>
      </c>
      <c r="J10" s="14" t="s">
        <v>9</v>
      </c>
      <c r="K10" s="14" t="s">
        <v>10</v>
      </c>
      <c r="L10" s="15" t="s">
        <v>11</v>
      </c>
      <c r="M10" s="15" t="s">
        <v>12</v>
      </c>
      <c r="N10" s="14" t="s">
        <v>13</v>
      </c>
      <c r="O10" s="14" t="s">
        <v>14</v>
      </c>
    </row>
    <row r="11" spans="1:15" s="3" customFormat="1" ht="32.25" customHeight="1">
      <c r="A11" s="10" t="s">
        <v>21</v>
      </c>
      <c r="B11" s="9" t="s">
        <v>22</v>
      </c>
      <c r="C11" s="9" t="s">
        <v>23</v>
      </c>
      <c r="D11" s="9" t="s">
        <v>17</v>
      </c>
      <c r="E11" s="9" t="s">
        <v>20</v>
      </c>
      <c r="F11" s="9" t="s">
        <v>18</v>
      </c>
      <c r="G11" s="9" t="s">
        <v>24</v>
      </c>
      <c r="H11" s="9" t="s">
        <v>19</v>
      </c>
      <c r="I11" s="11">
        <v>100</v>
      </c>
      <c r="J11" s="16">
        <v>17.3</v>
      </c>
      <c r="K11" s="17">
        <f>(I11*J11)</f>
        <v>1730</v>
      </c>
      <c r="L11" s="12">
        <v>8</v>
      </c>
      <c r="M11" s="18">
        <f>(J11*((100+L11)/100))</f>
        <v>18.684</v>
      </c>
      <c r="N11" s="17">
        <f>(I11*M11)</f>
        <v>1868.4</v>
      </c>
      <c r="O11" s="16" t="s">
        <v>59</v>
      </c>
    </row>
    <row r="12" spans="1:15" s="3" customFormat="1" ht="30.75" customHeight="1">
      <c r="A12" s="10" t="s">
        <v>25</v>
      </c>
      <c r="B12" s="9" t="s">
        <v>26</v>
      </c>
      <c r="C12" s="9" t="s">
        <v>23</v>
      </c>
      <c r="D12" s="9" t="s">
        <v>17</v>
      </c>
      <c r="E12" s="9" t="s">
        <v>16</v>
      </c>
      <c r="F12" s="9" t="s">
        <v>18</v>
      </c>
      <c r="G12" s="9" t="s">
        <v>24</v>
      </c>
      <c r="H12" s="9" t="s">
        <v>19</v>
      </c>
      <c r="I12" s="11">
        <v>200</v>
      </c>
      <c r="J12" s="16">
        <v>23.4</v>
      </c>
      <c r="K12" s="17">
        <f>(I12*J12)</f>
        <v>4680</v>
      </c>
      <c r="L12" s="12">
        <v>8</v>
      </c>
      <c r="M12" s="18">
        <f>(J12*((100+L12)/100))</f>
        <v>25.272</v>
      </c>
      <c r="N12" s="17">
        <f>(I12*M12)</f>
        <v>5054.4</v>
      </c>
      <c r="O12" s="16" t="s">
        <v>60</v>
      </c>
    </row>
    <row r="13" spans="1:15" s="3" customFormat="1" ht="38.25" customHeight="1">
      <c r="A13" s="10" t="s">
        <v>33</v>
      </c>
      <c r="B13" s="9" t="s">
        <v>34</v>
      </c>
      <c r="C13" s="9"/>
      <c r="D13" s="9" t="s">
        <v>17</v>
      </c>
      <c r="E13" s="9" t="s">
        <v>35</v>
      </c>
      <c r="F13" s="9" t="s">
        <v>18</v>
      </c>
      <c r="G13" s="9" t="s">
        <v>36</v>
      </c>
      <c r="H13" s="9" t="s">
        <v>37</v>
      </c>
      <c r="I13" s="11">
        <v>300</v>
      </c>
      <c r="J13" s="16">
        <v>103.67</v>
      </c>
      <c r="K13" s="17">
        <f>(I13*J13)</f>
        <v>31101</v>
      </c>
      <c r="L13" s="12">
        <v>8</v>
      </c>
      <c r="M13" s="18">
        <f>(J13*((100+L13)/100))</f>
        <v>111.96360000000001</v>
      </c>
      <c r="N13" s="17">
        <f>(I13*M13)</f>
        <v>33589.08</v>
      </c>
      <c r="O13" s="16" t="s">
        <v>61</v>
      </c>
    </row>
    <row r="14" spans="1:15" s="3" customFormat="1" ht="36.75" customHeight="1">
      <c r="A14" s="10" t="s">
        <v>38</v>
      </c>
      <c r="B14" s="9" t="s">
        <v>39</v>
      </c>
      <c r="C14" s="9"/>
      <c r="D14" s="9" t="s">
        <v>17</v>
      </c>
      <c r="E14" s="9" t="s">
        <v>31</v>
      </c>
      <c r="F14" s="9" t="s">
        <v>18</v>
      </c>
      <c r="G14" s="9" t="s">
        <v>40</v>
      </c>
      <c r="H14" s="9" t="s">
        <v>19</v>
      </c>
      <c r="I14" s="11">
        <v>450</v>
      </c>
      <c r="J14" s="16">
        <v>31.09</v>
      </c>
      <c r="K14" s="17">
        <f aca="true" t="shared" si="0" ref="K14:K19">(I14*J14)</f>
        <v>13990.5</v>
      </c>
      <c r="L14" s="12">
        <v>8</v>
      </c>
      <c r="M14" s="18">
        <f aca="true" t="shared" si="1" ref="M14:M19">(J14*((100+L14)/100))</f>
        <v>33.577200000000005</v>
      </c>
      <c r="N14" s="17">
        <f aca="true" t="shared" si="2" ref="N14:N19">(I14*M14)</f>
        <v>15109.740000000002</v>
      </c>
      <c r="O14" s="16" t="s">
        <v>62</v>
      </c>
    </row>
    <row r="15" spans="1:15" s="3" customFormat="1" ht="36.75" customHeight="1">
      <c r="A15" s="10" t="s">
        <v>41</v>
      </c>
      <c r="B15" s="9" t="s">
        <v>42</v>
      </c>
      <c r="C15" s="9"/>
      <c r="D15" s="9" t="s">
        <v>17</v>
      </c>
      <c r="E15" s="9" t="s">
        <v>20</v>
      </c>
      <c r="F15" s="9" t="s">
        <v>18</v>
      </c>
      <c r="G15" s="9" t="s">
        <v>43</v>
      </c>
      <c r="H15" s="9" t="s">
        <v>19</v>
      </c>
      <c r="I15" s="11">
        <v>1100</v>
      </c>
      <c r="J15" s="16">
        <v>10.87</v>
      </c>
      <c r="K15" s="17">
        <f t="shared" si="0"/>
        <v>11957</v>
      </c>
      <c r="L15" s="12">
        <v>8</v>
      </c>
      <c r="M15" s="18">
        <f t="shared" si="1"/>
        <v>11.7396</v>
      </c>
      <c r="N15" s="17">
        <f t="shared" si="2"/>
        <v>12913.56</v>
      </c>
      <c r="O15" s="16" t="s">
        <v>63</v>
      </c>
    </row>
    <row r="16" spans="1:15" s="3" customFormat="1" ht="35.25" customHeight="1">
      <c r="A16" s="10" t="s">
        <v>44</v>
      </c>
      <c r="B16" s="9" t="s">
        <v>45</v>
      </c>
      <c r="C16" s="9"/>
      <c r="D16" s="9" t="s">
        <v>17</v>
      </c>
      <c r="E16" s="9" t="s">
        <v>27</v>
      </c>
      <c r="F16" s="9" t="s">
        <v>18</v>
      </c>
      <c r="G16" s="9" t="s">
        <v>29</v>
      </c>
      <c r="H16" s="9" t="s">
        <v>32</v>
      </c>
      <c r="I16" s="11">
        <v>20</v>
      </c>
      <c r="J16" s="16">
        <v>19.96</v>
      </c>
      <c r="K16" s="17">
        <f t="shared" si="0"/>
        <v>399.20000000000005</v>
      </c>
      <c r="L16" s="12">
        <v>8</v>
      </c>
      <c r="M16" s="18">
        <f t="shared" si="1"/>
        <v>21.556800000000003</v>
      </c>
      <c r="N16" s="17">
        <f t="shared" si="2"/>
        <v>431.1360000000001</v>
      </c>
      <c r="O16" s="16" t="s">
        <v>64</v>
      </c>
    </row>
    <row r="17" spans="1:15" s="3" customFormat="1" ht="33" customHeight="1">
      <c r="A17" s="10" t="s">
        <v>46</v>
      </c>
      <c r="B17" s="9" t="s">
        <v>47</v>
      </c>
      <c r="C17" s="9"/>
      <c r="D17" s="9" t="s">
        <v>17</v>
      </c>
      <c r="E17" s="9" t="s">
        <v>30</v>
      </c>
      <c r="F17" s="9" t="s">
        <v>18</v>
      </c>
      <c r="G17" s="9" t="s">
        <v>28</v>
      </c>
      <c r="H17" s="9" t="s">
        <v>32</v>
      </c>
      <c r="I17" s="11">
        <v>15</v>
      </c>
      <c r="J17" s="16">
        <v>19.38</v>
      </c>
      <c r="K17" s="17">
        <f t="shared" si="0"/>
        <v>290.7</v>
      </c>
      <c r="L17" s="12">
        <v>8</v>
      </c>
      <c r="M17" s="18">
        <f t="shared" si="1"/>
        <v>20.9304</v>
      </c>
      <c r="N17" s="17">
        <f t="shared" si="2"/>
        <v>313.95599999999996</v>
      </c>
      <c r="O17" s="16" t="s">
        <v>65</v>
      </c>
    </row>
    <row r="18" spans="1:15" s="3" customFormat="1" ht="33" customHeight="1">
      <c r="A18" s="10" t="s">
        <v>48</v>
      </c>
      <c r="B18" s="9" t="s">
        <v>49</v>
      </c>
      <c r="C18" s="9"/>
      <c r="D18" s="9" t="s">
        <v>17</v>
      </c>
      <c r="E18" s="9" t="s">
        <v>20</v>
      </c>
      <c r="F18" s="9" t="s">
        <v>18</v>
      </c>
      <c r="G18" s="9" t="s">
        <v>50</v>
      </c>
      <c r="H18" s="9" t="s">
        <v>19</v>
      </c>
      <c r="I18" s="11">
        <v>60</v>
      </c>
      <c r="J18" s="16">
        <v>34.99</v>
      </c>
      <c r="K18" s="17">
        <f t="shared" si="0"/>
        <v>2099.4</v>
      </c>
      <c r="L18" s="12">
        <v>8</v>
      </c>
      <c r="M18" s="18">
        <f t="shared" si="1"/>
        <v>37.78920000000001</v>
      </c>
      <c r="N18" s="17">
        <f t="shared" si="2"/>
        <v>2267.3520000000003</v>
      </c>
      <c r="O18" s="16" t="s">
        <v>66</v>
      </c>
    </row>
    <row r="19" spans="1:15" s="3" customFormat="1" ht="39.75" customHeight="1">
      <c r="A19" s="10" t="s">
        <v>51</v>
      </c>
      <c r="B19" s="9" t="s">
        <v>52</v>
      </c>
      <c r="C19" s="9"/>
      <c r="D19" s="9" t="s">
        <v>17</v>
      </c>
      <c r="E19" s="9" t="s">
        <v>15</v>
      </c>
      <c r="F19" s="9" t="s">
        <v>18</v>
      </c>
      <c r="G19" s="9" t="s">
        <v>53</v>
      </c>
      <c r="H19" s="9" t="s">
        <v>37</v>
      </c>
      <c r="I19" s="11">
        <v>280</v>
      </c>
      <c r="J19" s="16">
        <v>47.88</v>
      </c>
      <c r="K19" s="17">
        <f t="shared" si="0"/>
        <v>13406.400000000001</v>
      </c>
      <c r="L19" s="12">
        <v>8</v>
      </c>
      <c r="M19" s="18">
        <f t="shared" si="1"/>
        <v>51.71040000000001</v>
      </c>
      <c r="N19" s="17">
        <f t="shared" si="2"/>
        <v>14478.912000000002</v>
      </c>
      <c r="O19" s="16" t="s">
        <v>67</v>
      </c>
    </row>
    <row r="20" spans="1:15" s="3" customFormat="1" ht="43.5" customHeight="1">
      <c r="A20" s="10" t="s">
        <v>54</v>
      </c>
      <c r="B20" s="9" t="s">
        <v>55</v>
      </c>
      <c r="C20" s="9"/>
      <c r="D20" s="9" t="s">
        <v>17</v>
      </c>
      <c r="E20" s="9" t="s">
        <v>56</v>
      </c>
      <c r="F20" s="9" t="s">
        <v>18</v>
      </c>
      <c r="G20" s="9" t="s">
        <v>57</v>
      </c>
      <c r="H20" s="9" t="s">
        <v>58</v>
      </c>
      <c r="I20" s="11">
        <v>22</v>
      </c>
      <c r="J20" s="16">
        <v>34.56</v>
      </c>
      <c r="K20" s="17">
        <f>(I20*J20)</f>
        <v>760.32</v>
      </c>
      <c r="L20" s="12">
        <v>8</v>
      </c>
      <c r="M20" s="18">
        <f>(J20*((100+L20)/100))</f>
        <v>37.3248</v>
      </c>
      <c r="N20" s="17">
        <f>(I20*M20)</f>
        <v>821.1456000000001</v>
      </c>
      <c r="O20" s="16" t="s">
        <v>68</v>
      </c>
    </row>
    <row r="21" spans="1:14" ht="15">
      <c r="A21" s="4"/>
      <c r="I21" s="5"/>
      <c r="J21" s="5"/>
      <c r="K21" s="19">
        <f>SUM(K11:K20)</f>
        <v>80414.51999999999</v>
      </c>
      <c r="L21" s="4"/>
      <c r="M21" s="4"/>
      <c r="N21" s="13">
        <f>SUM(N11:N20)</f>
        <v>86847.68160000001</v>
      </c>
    </row>
  </sheetData>
  <sheetProtection/>
  <mergeCells count="1">
    <mergeCell ref="A9:O9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ASW24 - Zapytanie ofertowe</dc:title>
  <dc:subject>ASW24 - Zapytanie ofertowe</dc:subject>
  <dc:creator>magister ROMAN GRZECHNIK</dc:creator>
  <cp:keywords>Kamsoft;przetarg;asw24;oferta</cp:keywords>
  <dc:description>Zapytanie ofertowe z możliwością uzupełniania cen</dc:description>
  <cp:lastModifiedBy>Bohdan Diakow</cp:lastModifiedBy>
  <cp:lastPrinted>2020-01-14T09:11:56Z</cp:lastPrinted>
  <dcterms:created xsi:type="dcterms:W3CDTF">2019-12-09T08:49:34Z</dcterms:created>
  <dcterms:modified xsi:type="dcterms:W3CDTF">2020-01-22T07:42:12Z</dcterms:modified>
  <cp:category/>
  <cp:version/>
  <cp:contentType/>
  <cp:contentStatus/>
  <cp:revision>1</cp:revision>
</cp:coreProperties>
</file>